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Listings" sheetId="2" r:id="rId2"/>
    <sheet name="Limits" sheetId="3" r:id="rId3"/>
    <sheet name="Writing" sheetId="4" r:id="rId4"/>
  </sheets>
</workbook>
</file>

<file path=xl/styles.xml><?xml version="1.0" encoding="utf-8"?>
<styleSheet xmlns="http://schemas.openxmlformats.org/spreadsheetml/2006/main">
  <fonts count="4">
    <font>
      <sz val="11"/>
      <color rgb="FF1B2437"/>
      <name val="Calibri"/>
    </font>
    <font>
      <b/>
      <sz val="11"/>
      <color rgb="FFFFFFFF"/>
      <name val="Calibri"/>
    </font>
    <font>
      <b/>
      <sz val="11"/>
      <color rgb="FF091325"/>
      <name val="Calibri"/>
    </font>
    <font>
      <i/>
      <sz val="10"/>
      <color rgb="FF6B7280"/>
      <name val="Calibri"/>
    </font>
  </fonts>
  <fills count="4">
    <fill>
      <patternFill patternType="none"/>
    </fill>
    <fill>
      <patternFill patternType="gray125"/>
    </fill>
    <fill>
      <patternFill patternType="solid">
        <fgColor rgb="FF091325"/>
        <bgColor indexed="64"/>
      </patternFill>
    </fill>
    <fill>
      <patternFill patternType="solid">
        <fgColor rgb="FFEFF4FD"/>
        <bgColor indexed="64"/>
      </patternFill>
    </fill>
  </fills>
  <borders count="2">
    <border>
      <left/>
      <right/>
      <top/>
      <bottom/>
      <diagonal/>
    </border>
    <border>
      <left/>
      <right/>
      <top/>
      <bottom style="thin">
        <color rgb="FFD9E1EE"/>
      </bottom>
      <diagonal/>
    </border>
  </borders>
  <cellStyleXfs count="1">
    <xf numFmtId="0" fontId="0" fillId="0" borderId="0"/>
  </cellStyleXfs>
  <cellXfs count="5">
    <xf numFmtId="0" fontId="0" fillId="0" borderId="0" xfId="0" applyAlignment="1">
      <alignment vertical="top" wrapText="1"/>
    </xf>
    <xf numFmtId="0" fontId="1" fillId="2" borderId="0" xfId="0" applyFont="1" applyFill="1" applyAlignment="1">
      <alignment vertical="center" wrapText="1"/>
    </xf>
    <xf numFmtId="0" fontId="2" fillId="0" borderId="1" xfId="0" applyFont="1" applyBorder="1" applyAlignment="1">
      <alignment vertical="top" wrapText="1"/>
    </xf>
    <xf numFmtId="0" fontId="3" fillId="0" borderId="0" xfId="0" applyFont="1" applyAlignment="1">
      <alignment vertical="top" wrapText="1"/>
    </xf>
    <xf numFmtId="0" fontId="2" fillId="3" borderId="0" xfId="0"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90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4" customWidth="1"/>
    <col min="2" max="2" width="20" customWidth="1"/>
    <col min="3" max="3" width="80" customWidth="1"/>
  </cols>
  <sheetData>
    <row r="1">
      <c r="A1" s="1" t="inlineStr">
        <is>
          <t xml:space="preserve">Marketplace Listing Template</t>
        </is>
      </c>
      <c r="B1" s="1"/>
      <c r="C1" s="1"/>
    </row>
    <row r="2">
      <c r="A2" t="inlineStr">
        <is>
          <t xml:space="preserve">Dazzle Commerce. Free to use, edit and share. No attribution required.</t>
        </is>
      </c>
    </row>
    <row r="3"/>
    <row r="4">
      <c r="A4" s="2" t="inlineStr">
        <is>
          <t xml:space="preserve">What this is</t>
        </is>
      </c>
    </row>
    <row r="5">
      <c r="A5" t="inlineStr">
        <is>
          <t xml:space="preserve">A drafting sheet for marketplace listings, with the character limits checked as you type. One row per listing per marketplace, because the same product needs different copy on Amazon and on eBay and pasting one into the other is the commonest mistake in this work.</t>
        </is>
      </c>
    </row>
    <row r="6">
      <c r="A6" t="inlineStr">
        <is>
          <t xml:space="preserve">Every limit lives on the Limits tab and every check reads from it, so when a marketplace changes a figure you correct it once.</t>
        </is>
      </c>
    </row>
    <row r="7"/>
    <row r="8">
      <c r="A8" s="2" t="inlineStr">
        <is>
          <t xml:space="preserve">How to use it</t>
        </is>
      </c>
    </row>
    <row r="9">
      <c r="A9" t="inlineStr">
        <is>
          <t xml:space="preserve">1. Open the Limits tab and check the two or three marketplaces you actually sell on against their current documentation. Overwrite anything that has moved.</t>
        </is>
      </c>
    </row>
    <row r="10">
      <c r="A10" t="inlineStr">
        <is>
          <t xml:space="preserve">2. On the Listings tab, one row per listing per marketplace. Pick the marketplace in column C and the limits fill themselves in.</t>
        </is>
      </c>
    </row>
    <row r="11">
      <c r="A11" t="inlineStr">
        <is>
          <t xml:space="preserve">3. Draft the title, five bullets, description and backend keywords. The check columns turn from blank to OK or to Over by N as you write.</t>
        </is>
      </c>
    </row>
    <row r="12">
      <c r="A12" t="inlineStr">
        <is>
          <t xml:space="preserve">4. Read the Writing tab before the first bullet, not after the twentieth.</t>
        </is>
      </c>
    </row>
    <row r="13">
      <c r="A13" t="inlineStr">
        <is>
          <t xml:space="preserve">5. Delete the worked example row before you start.</t>
        </is>
      </c>
    </row>
    <row r="14"/>
    <row r="15">
      <c r="A15" s="2" t="inlineStr">
        <is>
          <t xml:space="preserve">Status</t>
        </is>
      </c>
      <c r="B15" s="2" t="inlineStr">
        <is>
          <t xml:space="preserve">Value</t>
        </is>
      </c>
      <c r="C15" s="2" t="inlineStr">
        <is>
          <t xml:space="preserve">What it means</t>
        </is>
      </c>
    </row>
    <row r="16">
      <c r="A16" t="inlineStr">
        <is>
          <t xml:space="preserve">Listings drafted</t>
        </is>
      </c>
      <c r="B16">
        <f>COUNTA(Listings!A2:A21)</f>
      </c>
      <c r="C16" t="inlineStr">
        <is>
          <t xml:space="preserve">Rows with a SKU.</t>
        </is>
      </c>
    </row>
    <row r="17">
      <c r="A17" t="inlineStr">
        <is>
          <t xml:space="preserve">Titles over the limit</t>
        </is>
      </c>
      <c r="B17">
        <f>COUNTIF(Listings!G2:G21,"Over*")</f>
      </c>
      <c r="C17" t="inlineStr">
        <is>
          <t xml:space="preserve">These will be truncated or rejected. Fix before upload.</t>
        </is>
      </c>
    </row>
    <row r="18">
      <c r="A18" t="inlineStr">
        <is>
          <t xml:space="preserve">Bullet sets incomplete or over</t>
        </is>
      </c>
      <c r="B18">
        <f>COUNTA(Listings!S2:S21)-COUNTIF(Listings!S2:S21,"OK")</f>
      </c>
      <c r="C18" t="inlineStr">
        <is>
          <t xml:space="preserve">Fewer than five bullets, or one of them too long.</t>
        </is>
      </c>
    </row>
    <row r="19">
      <c r="A19" t="inlineStr">
        <is>
          <t xml:space="preserve">Descriptions over the limit</t>
        </is>
      </c>
      <c r="B19">
        <f>COUNTIF(Listings!V2:V21,"Over")</f>
      </c>
      <c r="C19" t="inlineStr">
        <is>
          <t xml:space="preserve">Usually only an issue where you have pasted from a web page.</t>
        </is>
      </c>
    </row>
    <row r="20">
      <c r="A20" t="inlineStr">
        <is>
          <t xml:space="preserve">Backend keywords over the limit</t>
        </is>
      </c>
      <c r="B20">
        <f>COUNTIF(Listings!Y2:Y21,"Over")</f>
      </c>
      <c r="C20" t="inlineStr">
        <is>
          <t xml:space="preserve">Everything past the limit is ignored, silently.</t>
        </is>
      </c>
    </row>
    <row r="21">
      <c r="A21" t="inlineStr">
        <is>
          <t xml:space="preserve">Rows with no marketplace set</t>
        </is>
      </c>
      <c r="B21">
        <f>COUNTIFS(Listings!A2:A21,"&lt;&gt;",Listings!C2:C21,"")</f>
      </c>
      <c r="C21" t="inlineStr">
        <is>
          <t xml:space="preserve">Without it no limit applies and no check runs.</t>
        </is>
      </c>
    </row>
    <row r="22">
      <c r="A22" t="inlineStr">
        <is>
          <t xml:space="preserve">Ready to upload</t>
        </is>
      </c>
      <c r="B22">
        <f>COUNTIFS(Listings!G2:G21,"OK",Listings!S2:S21,"OK",Listings!V2:V21,"OK")</f>
      </c>
      <c r="C22" t="inlineStr">
        <is>
          <t xml:space="preserve">Title, bullets and description all within limits.</t>
        </is>
      </c>
    </row>
    <row r="23"/>
    <row r="24">
      <c r="A24" s="2" t="inlineStr">
        <is>
          <t xml:space="preserve">The rule worth keeping</t>
        </is>
      </c>
    </row>
    <row r="25">
      <c r="A25" t="inlineStr">
        <is>
          <t xml:space="preserve">One row per listing per marketplace, always. The temptation is to write once and paste everywhere, and it is the reason so many eBay titles read like Amazon titles with the end cut off.</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26" customWidth="1"/>
    <col min="3" max="3" width="14" customWidth="1"/>
    <col min="4" max="4" width="62" customWidth="1"/>
    <col min="5" max="5" width="11" customWidth="1"/>
    <col min="6" max="6" width="11" customWidth="1"/>
    <col min="7" max="7" width="13" customWidth="1"/>
    <col min="8" max="8" width="54" customWidth="1"/>
    <col min="9" max="9" width="7" customWidth="1"/>
    <col min="10" max="10" width="54" customWidth="1"/>
    <col min="11" max="11" width="7" customWidth="1"/>
    <col min="12" max="12" width="54" customWidth="1"/>
    <col min="13" max="13" width="7" customWidth="1"/>
    <col min="14" max="14" width="54" customWidth="1"/>
    <col min="15" max="15" width="7" customWidth="1"/>
    <col min="16" max="16" width="54" customWidth="1"/>
    <col min="17" max="17" width="7" customWidth="1"/>
    <col min="18" max="18" width="12" customWidth="1"/>
    <col min="19" max="19" width="14" customWidth="1"/>
    <col min="20" max="20" width="70" customWidth="1"/>
    <col min="21" max="21" width="11" customWidth="1"/>
    <col min="22" max="22" width="11" customWidth="1"/>
    <col min="23" max="23" width="44" customWidth="1"/>
    <col min="24" max="24" width="13" customWidth="1"/>
    <col min="25" max="25" width="13" customWidth="1"/>
    <col min="26" max="26" width="56" customWidth="1"/>
  </cols>
  <sheetData>
    <row r="1">
      <c r="A1" s="1" t="inlineStr">
        <is>
          <t xml:space="preserve">SKU</t>
        </is>
      </c>
      <c r="B1" s="1" t="inlineStr">
        <is>
          <t xml:space="preserve">Product</t>
        </is>
      </c>
      <c r="C1" s="1" t="inlineStr">
        <is>
          <t xml:space="preserve">Marketplace</t>
        </is>
      </c>
      <c r="D1" s="1" t="inlineStr">
        <is>
          <t xml:space="preserve">Title</t>
        </is>
      </c>
      <c r="E1" s="1" t="inlineStr">
        <is>
          <t xml:space="preserve">Title chars</t>
        </is>
      </c>
      <c r="F1" s="1" t="inlineStr">
        <is>
          <t xml:space="preserve">Title limit</t>
        </is>
      </c>
      <c r="G1" s="1" t="inlineStr">
        <is>
          <t xml:space="preserve">Title check</t>
        </is>
      </c>
      <c r="H1" s="1" t="inlineStr">
        <is>
          <t xml:space="preserve">Bullet 1</t>
        </is>
      </c>
      <c r="I1" s="1" t="inlineStr">
        <is>
          <t xml:space="preserve">B1</t>
        </is>
      </c>
      <c r="J1" s="1" t="inlineStr">
        <is>
          <t xml:space="preserve">Bullet 2</t>
        </is>
      </c>
      <c r="K1" s="1" t="inlineStr">
        <is>
          <t xml:space="preserve">B2</t>
        </is>
      </c>
      <c r="L1" s="1" t="inlineStr">
        <is>
          <t xml:space="preserve">Bullet 3</t>
        </is>
      </c>
      <c r="M1" s="1" t="inlineStr">
        <is>
          <t xml:space="preserve">B3</t>
        </is>
      </c>
      <c r="N1" s="1" t="inlineStr">
        <is>
          <t xml:space="preserve">Bullet 4</t>
        </is>
      </c>
      <c r="O1" s="1" t="inlineStr">
        <is>
          <t xml:space="preserve">B4</t>
        </is>
      </c>
      <c r="P1" s="1" t="inlineStr">
        <is>
          <t xml:space="preserve">Bullet 5</t>
        </is>
      </c>
      <c r="Q1" s="1" t="inlineStr">
        <is>
          <t xml:space="preserve">B5</t>
        </is>
      </c>
      <c r="R1" s="1" t="inlineStr">
        <is>
          <t xml:space="preserve">Bullet limit</t>
        </is>
      </c>
      <c r="S1" s="1" t="inlineStr">
        <is>
          <t xml:space="preserve">Bullets check</t>
        </is>
      </c>
      <c r="T1" s="1" t="inlineStr">
        <is>
          <t xml:space="preserve">Description</t>
        </is>
      </c>
      <c r="U1" s="1" t="inlineStr">
        <is>
          <t xml:space="preserve">Desc chars</t>
        </is>
      </c>
      <c r="V1" s="1" t="inlineStr">
        <is>
          <t xml:space="preserve">Desc check</t>
        </is>
      </c>
      <c r="W1" s="1" t="inlineStr">
        <is>
          <t xml:space="preserve">Backend keywords</t>
        </is>
      </c>
      <c r="X1" s="1" t="inlineStr">
        <is>
          <t xml:space="preserve">Backend chars</t>
        </is>
      </c>
      <c r="Y1" s="1" t="inlineStr">
        <is>
          <t xml:space="preserve">Backend check</t>
        </is>
      </c>
      <c r="Z1" s="1" t="inlineStr">
        <is>
          <t xml:space="preserve">Notes</t>
        </is>
      </c>
    </row>
    <row r="2">
      <c r="A2" t="inlineStr">
        <is>
          <t xml:space="preserve">KIT-PAN-28</t>
        </is>
      </c>
      <c r="B2" t="inlineStr">
        <is>
          <t xml:space="preserve">Stainless frying pan 28cm</t>
        </is>
      </c>
      <c r="C2" t="inlineStr">
        <is>
          <t xml:space="preserve">Amazon</t>
        </is>
      </c>
      <c r="D2" t="inlineStr">
        <is>
          <t xml:space="preserve">Stainless Steel Frying Pan 28cm, Induction Safe Skillet with Riveted Handle, Oven Safe to 240C, Dishwasher Safe</t>
        </is>
      </c>
      <c r="E2">
        <f>IF($D2="","",LEN($D2))</f>
      </c>
      <c r="F2">
        <f>IFERROR(VLOOKUP($C2,Limits!$A$2:$G$6,2,FALSE),"")</f>
      </c>
      <c r="G2">
        <f>IF(OR($D2="",$F2=""),"",IF($E2&lt;=$F2,"OK","Over by "&amp;($E2-$F2)))</f>
      </c>
      <c r="H2" t="inlineStr">
        <is>
          <t xml:space="preserve">28cm cooking surface fits four eggs or two chicken breasts without crowding the pan</t>
        </is>
      </c>
      <c r="I2">
        <f>IF($H2="","",LEN($H2))</f>
      </c>
      <c r="J2" t="inlineStr">
        <is>
          <t xml:space="preserve">Works on induction, gas, ceramic and electric hobs, and is oven safe to 240C with the handle on</t>
        </is>
      </c>
      <c r="K2">
        <f>IF($J2="","",LEN($J2))</f>
      </c>
      <c r="L2" t="inlineStr">
        <is>
          <t xml:space="preserve">Tri-ply base spreads heat evenly, so the centre does not scorch while the edges stay cool</t>
        </is>
      </c>
      <c r="M2">
        <f>IF($L2="","",LEN($L2))</f>
      </c>
      <c r="N2" t="inlineStr">
        <is>
          <t xml:space="preserve">Riveted stainless handle stays cool on the hob and does not loosen the way moulded handles do</t>
        </is>
      </c>
      <c r="O2">
        <f>IF($N2="","",LEN($N2))</f>
      </c>
      <c r="P2" t="inlineStr">
        <is>
          <t xml:space="preserve">Dishwasher safe, though hand washing keeps the exterior brighter for longer</t>
        </is>
      </c>
      <c r="Q2">
        <f>IF($P2="","",LEN($P2))</f>
      </c>
      <c r="R2">
        <f>IFERROR(VLOOKUP($C2,Limits!$A$2:$G$6,3,FALSE),"")</f>
      </c>
      <c r="S2">
        <f>IF($R2="","",IF(MAX($I2,$K2,$M2,$O2,$Q2)&gt;$R2,"Over limit",IF(COUNT($I2,$K2,$M2,$O2,$Q2)&lt;5,"Only "&amp;COUNT($I2,$K2,$M2,$O2,$Q2)&amp;" of 5","OK")))</f>
      </c>
      <c r="T2" t="inlineStr">
        <is>
          <t xml:space="preserve">A 28cm tri-ply stainless frying pan built for daily use rather than for a display cabinet. The three-layer base spreads heat across the whole cooking surface, which is the difference between an evenly browned steak and a scorched middle.</t>
        </is>
      </c>
      <c r="U2">
        <f>IF($T2="","",LEN($T2))</f>
      </c>
      <c r="V2">
        <f>IF($T2="","",IF(IFERROR(VLOOKUP($C2,Limits!$A$2:$G$6,4,FALSE),0)=0,"Set limit",IF($U2&lt;=VLOOKUP($C2,Limits!$A$2:$G$6,4,FALSE),"OK","Over")))</f>
      </c>
      <c r="W2" t="inlineStr">
        <is>
          <t xml:space="preserve">frying pan stainless steel induction skillet oven safe tri-ply 28cm</t>
        </is>
      </c>
      <c r="X2">
        <f>IF($W2="","",LEN($W2))</f>
      </c>
      <c r="Y2">
        <f>IF($W2="","",IF(IFERROR(VLOOKUP($C2,Limits!$A$2:$G$6,5,FALSE),0)=0,"Set limit",IF($X2&lt;=VLOOKUP($C2,Limits!$A$2:$G$6,5,FALSE),"OK","Over")))</f>
      </c>
      <c r="Z2" t="inlineStr">
        <is>
          <t xml:space="preserve">EXAMPLE ROW. Title deliberately front-loads the product term and the size, with the brand left off because Amazon adds it.</t>
        </is>
      </c>
    </row>
    <row r="3">
      <c r="E3">
        <f>IF($D3="","",LEN($D3))</f>
      </c>
      <c r="F3">
        <f>IFERROR(VLOOKUP($C3,Limits!$A$2:$G$6,2,FALSE),"")</f>
      </c>
      <c r="G3">
        <f>IF(OR($D3="",$F3=""),"",IF($E3&lt;=$F3,"OK","Over by "&amp;($E3-$F3)))</f>
      </c>
      <c r="I3">
        <f>IF($H3="","",LEN($H3))</f>
      </c>
      <c r="K3">
        <f>IF($J3="","",LEN($J3))</f>
      </c>
      <c r="M3">
        <f>IF($L3="","",LEN($L3))</f>
      </c>
      <c r="O3">
        <f>IF($N3="","",LEN($N3))</f>
      </c>
      <c r="Q3">
        <f>IF($P3="","",LEN($P3))</f>
      </c>
      <c r="R3">
        <f>IFERROR(VLOOKUP($C3,Limits!$A$2:$G$6,3,FALSE),"")</f>
      </c>
      <c r="S3">
        <f>IF($R3="","",IF(MAX($I3,$K3,$M3,$O3,$Q3)&gt;$R3,"Over limit",IF(COUNT($I3,$K3,$M3,$O3,$Q3)&lt;5,"Only "&amp;COUNT($I3,$K3,$M3,$O3,$Q3)&amp;" of 5","OK")))</f>
      </c>
      <c r="U3">
        <f>IF($T3="","",LEN($T3))</f>
      </c>
      <c r="V3">
        <f>IF($T3="","",IF(IFERROR(VLOOKUP($C3,Limits!$A$2:$G$6,4,FALSE),0)=0,"Set limit",IF($U3&lt;=VLOOKUP($C3,Limits!$A$2:$G$6,4,FALSE),"OK","Over")))</f>
      </c>
      <c r="X3">
        <f>IF($W3="","",LEN($W3))</f>
      </c>
      <c r="Y3">
        <f>IF($W3="","",IF(IFERROR(VLOOKUP($C3,Limits!$A$2:$G$6,5,FALSE),0)=0,"Set limit",IF($X3&lt;=VLOOKUP($C3,Limits!$A$2:$G$6,5,FALSE),"OK","Over")))</f>
      </c>
    </row>
    <row r="4">
      <c r="E4">
        <f>IF($D4="","",LEN($D4))</f>
      </c>
      <c r="F4">
        <f>IFERROR(VLOOKUP($C4,Limits!$A$2:$G$6,2,FALSE),"")</f>
      </c>
      <c r="G4">
        <f>IF(OR($D4="",$F4=""),"",IF($E4&lt;=$F4,"OK","Over by "&amp;($E4-$F4)))</f>
      </c>
      <c r="I4">
        <f>IF($H4="","",LEN($H4))</f>
      </c>
      <c r="K4">
        <f>IF($J4="","",LEN($J4))</f>
      </c>
      <c r="M4">
        <f>IF($L4="","",LEN($L4))</f>
      </c>
      <c r="O4">
        <f>IF($N4="","",LEN($N4))</f>
      </c>
      <c r="Q4">
        <f>IF($P4="","",LEN($P4))</f>
      </c>
      <c r="R4">
        <f>IFERROR(VLOOKUP($C4,Limits!$A$2:$G$6,3,FALSE),"")</f>
      </c>
      <c r="S4">
        <f>IF($R4="","",IF(MAX($I4,$K4,$M4,$O4,$Q4)&gt;$R4,"Over limit",IF(COUNT($I4,$K4,$M4,$O4,$Q4)&lt;5,"Only "&amp;COUNT($I4,$K4,$M4,$O4,$Q4)&amp;" of 5","OK")))</f>
      </c>
      <c r="U4">
        <f>IF($T4="","",LEN($T4))</f>
      </c>
      <c r="V4">
        <f>IF($T4="","",IF(IFERROR(VLOOKUP($C4,Limits!$A$2:$G$6,4,FALSE),0)=0,"Set limit",IF($U4&lt;=VLOOKUP($C4,Limits!$A$2:$G$6,4,FALSE),"OK","Over")))</f>
      </c>
      <c r="X4">
        <f>IF($W4="","",LEN($W4))</f>
      </c>
      <c r="Y4">
        <f>IF($W4="","",IF(IFERROR(VLOOKUP($C4,Limits!$A$2:$G$6,5,FALSE),0)=0,"Set limit",IF($X4&lt;=VLOOKUP($C4,Limits!$A$2:$G$6,5,FALSE),"OK","Over")))</f>
      </c>
    </row>
    <row r="5">
      <c r="E5">
        <f>IF($D5="","",LEN($D5))</f>
      </c>
      <c r="F5">
        <f>IFERROR(VLOOKUP($C5,Limits!$A$2:$G$6,2,FALSE),"")</f>
      </c>
      <c r="G5">
        <f>IF(OR($D5="",$F5=""),"",IF($E5&lt;=$F5,"OK","Over by "&amp;($E5-$F5)))</f>
      </c>
      <c r="I5">
        <f>IF($H5="","",LEN($H5))</f>
      </c>
      <c r="K5">
        <f>IF($J5="","",LEN($J5))</f>
      </c>
      <c r="M5">
        <f>IF($L5="","",LEN($L5))</f>
      </c>
      <c r="O5">
        <f>IF($N5="","",LEN($N5))</f>
      </c>
      <c r="Q5">
        <f>IF($P5="","",LEN($P5))</f>
      </c>
      <c r="R5">
        <f>IFERROR(VLOOKUP($C5,Limits!$A$2:$G$6,3,FALSE),"")</f>
      </c>
      <c r="S5">
        <f>IF($R5="","",IF(MAX($I5,$K5,$M5,$O5,$Q5)&gt;$R5,"Over limit",IF(COUNT($I5,$K5,$M5,$O5,$Q5)&lt;5,"Only "&amp;COUNT($I5,$K5,$M5,$O5,$Q5)&amp;" of 5","OK")))</f>
      </c>
      <c r="U5">
        <f>IF($T5="","",LEN($T5))</f>
      </c>
      <c r="V5">
        <f>IF($T5="","",IF(IFERROR(VLOOKUP($C5,Limits!$A$2:$G$6,4,FALSE),0)=0,"Set limit",IF($U5&lt;=VLOOKUP($C5,Limits!$A$2:$G$6,4,FALSE),"OK","Over")))</f>
      </c>
      <c r="X5">
        <f>IF($W5="","",LEN($W5))</f>
      </c>
      <c r="Y5">
        <f>IF($W5="","",IF(IFERROR(VLOOKUP($C5,Limits!$A$2:$G$6,5,FALSE),0)=0,"Set limit",IF($X5&lt;=VLOOKUP($C5,Limits!$A$2:$G$6,5,FALSE),"OK","Over")))</f>
      </c>
    </row>
    <row r="6">
      <c r="E6">
        <f>IF($D6="","",LEN($D6))</f>
      </c>
      <c r="F6">
        <f>IFERROR(VLOOKUP($C6,Limits!$A$2:$G$6,2,FALSE),"")</f>
      </c>
      <c r="G6">
        <f>IF(OR($D6="",$F6=""),"",IF($E6&lt;=$F6,"OK","Over by "&amp;($E6-$F6)))</f>
      </c>
      <c r="I6">
        <f>IF($H6="","",LEN($H6))</f>
      </c>
      <c r="K6">
        <f>IF($J6="","",LEN($J6))</f>
      </c>
      <c r="M6">
        <f>IF($L6="","",LEN($L6))</f>
      </c>
      <c r="O6">
        <f>IF($N6="","",LEN($N6))</f>
      </c>
      <c r="Q6">
        <f>IF($P6="","",LEN($P6))</f>
      </c>
      <c r="R6">
        <f>IFERROR(VLOOKUP($C6,Limits!$A$2:$G$6,3,FALSE),"")</f>
      </c>
      <c r="S6">
        <f>IF($R6="","",IF(MAX($I6,$K6,$M6,$O6,$Q6)&gt;$R6,"Over limit",IF(COUNT($I6,$K6,$M6,$O6,$Q6)&lt;5,"Only "&amp;COUNT($I6,$K6,$M6,$O6,$Q6)&amp;" of 5","OK")))</f>
      </c>
      <c r="U6">
        <f>IF($T6="","",LEN($T6))</f>
      </c>
      <c r="V6">
        <f>IF($T6="","",IF(IFERROR(VLOOKUP($C6,Limits!$A$2:$G$6,4,FALSE),0)=0,"Set limit",IF($U6&lt;=VLOOKUP($C6,Limits!$A$2:$G$6,4,FALSE),"OK","Over")))</f>
      </c>
      <c r="X6">
        <f>IF($W6="","",LEN($W6))</f>
      </c>
      <c r="Y6">
        <f>IF($W6="","",IF(IFERROR(VLOOKUP($C6,Limits!$A$2:$G$6,5,FALSE),0)=0,"Set limit",IF($X6&lt;=VLOOKUP($C6,Limits!$A$2:$G$6,5,FALSE),"OK","Over")))</f>
      </c>
    </row>
    <row r="7">
      <c r="E7">
        <f>IF($D7="","",LEN($D7))</f>
      </c>
      <c r="F7">
        <f>IFERROR(VLOOKUP($C7,Limits!$A$2:$G$6,2,FALSE),"")</f>
      </c>
      <c r="G7">
        <f>IF(OR($D7="",$F7=""),"",IF($E7&lt;=$F7,"OK","Over by "&amp;($E7-$F7)))</f>
      </c>
      <c r="I7">
        <f>IF($H7="","",LEN($H7))</f>
      </c>
      <c r="K7">
        <f>IF($J7="","",LEN($J7))</f>
      </c>
      <c r="M7">
        <f>IF($L7="","",LEN($L7))</f>
      </c>
      <c r="O7">
        <f>IF($N7="","",LEN($N7))</f>
      </c>
      <c r="Q7">
        <f>IF($P7="","",LEN($P7))</f>
      </c>
      <c r="R7">
        <f>IFERROR(VLOOKUP($C7,Limits!$A$2:$G$6,3,FALSE),"")</f>
      </c>
      <c r="S7">
        <f>IF($R7="","",IF(MAX($I7,$K7,$M7,$O7,$Q7)&gt;$R7,"Over limit",IF(COUNT($I7,$K7,$M7,$O7,$Q7)&lt;5,"Only "&amp;COUNT($I7,$K7,$M7,$O7,$Q7)&amp;" of 5","OK")))</f>
      </c>
      <c r="U7">
        <f>IF($T7="","",LEN($T7))</f>
      </c>
      <c r="V7">
        <f>IF($T7="","",IF(IFERROR(VLOOKUP($C7,Limits!$A$2:$G$6,4,FALSE),0)=0,"Set limit",IF($U7&lt;=VLOOKUP($C7,Limits!$A$2:$G$6,4,FALSE),"OK","Over")))</f>
      </c>
      <c r="X7">
        <f>IF($W7="","",LEN($W7))</f>
      </c>
      <c r="Y7">
        <f>IF($W7="","",IF(IFERROR(VLOOKUP($C7,Limits!$A$2:$G$6,5,FALSE),0)=0,"Set limit",IF($X7&lt;=VLOOKUP($C7,Limits!$A$2:$G$6,5,FALSE),"OK","Over")))</f>
      </c>
    </row>
    <row r="8">
      <c r="E8">
        <f>IF($D8="","",LEN($D8))</f>
      </c>
      <c r="F8">
        <f>IFERROR(VLOOKUP($C8,Limits!$A$2:$G$6,2,FALSE),"")</f>
      </c>
      <c r="G8">
        <f>IF(OR($D8="",$F8=""),"",IF($E8&lt;=$F8,"OK","Over by "&amp;($E8-$F8)))</f>
      </c>
      <c r="I8">
        <f>IF($H8="","",LEN($H8))</f>
      </c>
      <c r="K8">
        <f>IF($J8="","",LEN($J8))</f>
      </c>
      <c r="M8">
        <f>IF($L8="","",LEN($L8))</f>
      </c>
      <c r="O8">
        <f>IF($N8="","",LEN($N8))</f>
      </c>
      <c r="Q8">
        <f>IF($P8="","",LEN($P8))</f>
      </c>
      <c r="R8">
        <f>IFERROR(VLOOKUP($C8,Limits!$A$2:$G$6,3,FALSE),"")</f>
      </c>
      <c r="S8">
        <f>IF($R8="","",IF(MAX($I8,$K8,$M8,$O8,$Q8)&gt;$R8,"Over limit",IF(COUNT($I8,$K8,$M8,$O8,$Q8)&lt;5,"Only "&amp;COUNT($I8,$K8,$M8,$O8,$Q8)&amp;" of 5","OK")))</f>
      </c>
      <c r="U8">
        <f>IF($T8="","",LEN($T8))</f>
      </c>
      <c r="V8">
        <f>IF($T8="","",IF(IFERROR(VLOOKUP($C8,Limits!$A$2:$G$6,4,FALSE),0)=0,"Set limit",IF($U8&lt;=VLOOKUP($C8,Limits!$A$2:$G$6,4,FALSE),"OK","Over")))</f>
      </c>
      <c r="X8">
        <f>IF($W8="","",LEN($W8))</f>
      </c>
      <c r="Y8">
        <f>IF($W8="","",IF(IFERROR(VLOOKUP($C8,Limits!$A$2:$G$6,5,FALSE),0)=0,"Set limit",IF($X8&lt;=VLOOKUP($C8,Limits!$A$2:$G$6,5,FALSE),"OK","Over")))</f>
      </c>
    </row>
    <row r="9">
      <c r="E9">
        <f>IF($D9="","",LEN($D9))</f>
      </c>
      <c r="F9">
        <f>IFERROR(VLOOKUP($C9,Limits!$A$2:$G$6,2,FALSE),"")</f>
      </c>
      <c r="G9">
        <f>IF(OR($D9="",$F9=""),"",IF($E9&lt;=$F9,"OK","Over by "&amp;($E9-$F9)))</f>
      </c>
      <c r="I9">
        <f>IF($H9="","",LEN($H9))</f>
      </c>
      <c r="K9">
        <f>IF($J9="","",LEN($J9))</f>
      </c>
      <c r="M9">
        <f>IF($L9="","",LEN($L9))</f>
      </c>
      <c r="O9">
        <f>IF($N9="","",LEN($N9))</f>
      </c>
      <c r="Q9">
        <f>IF($P9="","",LEN($P9))</f>
      </c>
      <c r="R9">
        <f>IFERROR(VLOOKUP($C9,Limits!$A$2:$G$6,3,FALSE),"")</f>
      </c>
      <c r="S9">
        <f>IF($R9="","",IF(MAX($I9,$K9,$M9,$O9,$Q9)&gt;$R9,"Over limit",IF(COUNT($I9,$K9,$M9,$O9,$Q9)&lt;5,"Only "&amp;COUNT($I9,$K9,$M9,$O9,$Q9)&amp;" of 5","OK")))</f>
      </c>
      <c r="U9">
        <f>IF($T9="","",LEN($T9))</f>
      </c>
      <c r="V9">
        <f>IF($T9="","",IF(IFERROR(VLOOKUP($C9,Limits!$A$2:$G$6,4,FALSE),0)=0,"Set limit",IF($U9&lt;=VLOOKUP($C9,Limits!$A$2:$G$6,4,FALSE),"OK","Over")))</f>
      </c>
      <c r="X9">
        <f>IF($W9="","",LEN($W9))</f>
      </c>
      <c r="Y9">
        <f>IF($W9="","",IF(IFERROR(VLOOKUP($C9,Limits!$A$2:$G$6,5,FALSE),0)=0,"Set limit",IF($X9&lt;=VLOOKUP($C9,Limits!$A$2:$G$6,5,FALSE),"OK","Over")))</f>
      </c>
    </row>
    <row r="10">
      <c r="E10">
        <f>IF($D10="","",LEN($D10))</f>
      </c>
      <c r="F10">
        <f>IFERROR(VLOOKUP($C10,Limits!$A$2:$G$6,2,FALSE),"")</f>
      </c>
      <c r="G10">
        <f>IF(OR($D10="",$F10=""),"",IF($E10&lt;=$F10,"OK","Over by "&amp;($E10-$F10)))</f>
      </c>
      <c r="I10">
        <f>IF($H10="","",LEN($H10))</f>
      </c>
      <c r="K10">
        <f>IF($J10="","",LEN($J10))</f>
      </c>
      <c r="M10">
        <f>IF($L10="","",LEN($L10))</f>
      </c>
      <c r="O10">
        <f>IF($N10="","",LEN($N10))</f>
      </c>
      <c r="Q10">
        <f>IF($P10="","",LEN($P10))</f>
      </c>
      <c r="R10">
        <f>IFERROR(VLOOKUP($C10,Limits!$A$2:$G$6,3,FALSE),"")</f>
      </c>
      <c r="S10">
        <f>IF($R10="","",IF(MAX($I10,$K10,$M10,$O10,$Q10)&gt;$R10,"Over limit",IF(COUNT($I10,$K10,$M10,$O10,$Q10)&lt;5,"Only "&amp;COUNT($I10,$K10,$M10,$O10,$Q10)&amp;" of 5","OK")))</f>
      </c>
      <c r="U10">
        <f>IF($T10="","",LEN($T10))</f>
      </c>
      <c r="V10">
        <f>IF($T10="","",IF(IFERROR(VLOOKUP($C10,Limits!$A$2:$G$6,4,FALSE),0)=0,"Set limit",IF($U10&lt;=VLOOKUP($C10,Limits!$A$2:$G$6,4,FALSE),"OK","Over")))</f>
      </c>
      <c r="X10">
        <f>IF($W10="","",LEN($W10))</f>
      </c>
      <c r="Y10">
        <f>IF($W10="","",IF(IFERROR(VLOOKUP($C10,Limits!$A$2:$G$6,5,FALSE),0)=0,"Set limit",IF($X10&lt;=VLOOKUP($C10,Limits!$A$2:$G$6,5,FALSE),"OK","Over")))</f>
      </c>
    </row>
    <row r="11">
      <c r="E11">
        <f>IF($D11="","",LEN($D11))</f>
      </c>
      <c r="F11">
        <f>IFERROR(VLOOKUP($C11,Limits!$A$2:$G$6,2,FALSE),"")</f>
      </c>
      <c r="G11">
        <f>IF(OR($D11="",$F11=""),"",IF($E11&lt;=$F11,"OK","Over by "&amp;($E11-$F11)))</f>
      </c>
      <c r="I11">
        <f>IF($H11="","",LEN($H11))</f>
      </c>
      <c r="K11">
        <f>IF($J11="","",LEN($J11))</f>
      </c>
      <c r="M11">
        <f>IF($L11="","",LEN($L11))</f>
      </c>
      <c r="O11">
        <f>IF($N11="","",LEN($N11))</f>
      </c>
      <c r="Q11">
        <f>IF($P11="","",LEN($P11))</f>
      </c>
      <c r="R11">
        <f>IFERROR(VLOOKUP($C11,Limits!$A$2:$G$6,3,FALSE),"")</f>
      </c>
      <c r="S11">
        <f>IF($R11="","",IF(MAX($I11,$K11,$M11,$O11,$Q11)&gt;$R11,"Over limit",IF(COUNT($I11,$K11,$M11,$O11,$Q11)&lt;5,"Only "&amp;COUNT($I11,$K11,$M11,$O11,$Q11)&amp;" of 5","OK")))</f>
      </c>
      <c r="U11">
        <f>IF($T11="","",LEN($T11))</f>
      </c>
      <c r="V11">
        <f>IF($T11="","",IF(IFERROR(VLOOKUP($C11,Limits!$A$2:$G$6,4,FALSE),0)=0,"Set limit",IF($U11&lt;=VLOOKUP($C11,Limits!$A$2:$G$6,4,FALSE),"OK","Over")))</f>
      </c>
      <c r="X11">
        <f>IF($W11="","",LEN($W11))</f>
      </c>
      <c r="Y11">
        <f>IF($W11="","",IF(IFERROR(VLOOKUP($C11,Limits!$A$2:$G$6,5,FALSE),0)=0,"Set limit",IF($X11&lt;=VLOOKUP($C11,Limits!$A$2:$G$6,5,FALSE),"OK","Over")))</f>
      </c>
    </row>
    <row r="12">
      <c r="E12">
        <f>IF($D12="","",LEN($D12))</f>
      </c>
      <c r="F12">
        <f>IFERROR(VLOOKUP($C12,Limits!$A$2:$G$6,2,FALSE),"")</f>
      </c>
      <c r="G12">
        <f>IF(OR($D12="",$F12=""),"",IF($E12&lt;=$F12,"OK","Over by "&amp;($E12-$F12)))</f>
      </c>
      <c r="I12">
        <f>IF($H12="","",LEN($H12))</f>
      </c>
      <c r="K12">
        <f>IF($J12="","",LEN($J12))</f>
      </c>
      <c r="M12">
        <f>IF($L12="","",LEN($L12))</f>
      </c>
      <c r="O12">
        <f>IF($N12="","",LEN($N12))</f>
      </c>
      <c r="Q12">
        <f>IF($P12="","",LEN($P12))</f>
      </c>
      <c r="R12">
        <f>IFERROR(VLOOKUP($C12,Limits!$A$2:$G$6,3,FALSE),"")</f>
      </c>
      <c r="S12">
        <f>IF($R12="","",IF(MAX($I12,$K12,$M12,$O12,$Q12)&gt;$R12,"Over limit",IF(COUNT($I12,$K12,$M12,$O12,$Q12)&lt;5,"Only "&amp;COUNT($I12,$K12,$M12,$O12,$Q12)&amp;" of 5","OK")))</f>
      </c>
      <c r="U12">
        <f>IF($T12="","",LEN($T12))</f>
      </c>
      <c r="V12">
        <f>IF($T12="","",IF(IFERROR(VLOOKUP($C12,Limits!$A$2:$G$6,4,FALSE),0)=0,"Set limit",IF($U12&lt;=VLOOKUP($C12,Limits!$A$2:$G$6,4,FALSE),"OK","Over")))</f>
      </c>
      <c r="X12">
        <f>IF($W12="","",LEN($W12))</f>
      </c>
      <c r="Y12">
        <f>IF($W12="","",IF(IFERROR(VLOOKUP($C12,Limits!$A$2:$G$6,5,FALSE),0)=0,"Set limit",IF($X12&lt;=VLOOKUP($C12,Limits!$A$2:$G$6,5,FALSE),"OK","Over")))</f>
      </c>
    </row>
    <row r="13">
      <c r="E13">
        <f>IF($D13="","",LEN($D13))</f>
      </c>
      <c r="F13">
        <f>IFERROR(VLOOKUP($C13,Limits!$A$2:$G$6,2,FALSE),"")</f>
      </c>
      <c r="G13">
        <f>IF(OR($D13="",$F13=""),"",IF($E13&lt;=$F13,"OK","Over by "&amp;($E13-$F13)))</f>
      </c>
      <c r="I13">
        <f>IF($H13="","",LEN($H13))</f>
      </c>
      <c r="K13">
        <f>IF($J13="","",LEN($J13))</f>
      </c>
      <c r="M13">
        <f>IF($L13="","",LEN($L13))</f>
      </c>
      <c r="O13">
        <f>IF($N13="","",LEN($N13))</f>
      </c>
      <c r="Q13">
        <f>IF($P13="","",LEN($P13))</f>
      </c>
      <c r="R13">
        <f>IFERROR(VLOOKUP($C13,Limits!$A$2:$G$6,3,FALSE),"")</f>
      </c>
      <c r="S13">
        <f>IF($R13="","",IF(MAX($I13,$K13,$M13,$O13,$Q13)&gt;$R13,"Over limit",IF(COUNT($I13,$K13,$M13,$O13,$Q13)&lt;5,"Only "&amp;COUNT($I13,$K13,$M13,$O13,$Q13)&amp;" of 5","OK")))</f>
      </c>
      <c r="U13">
        <f>IF($T13="","",LEN($T13))</f>
      </c>
      <c r="V13">
        <f>IF($T13="","",IF(IFERROR(VLOOKUP($C13,Limits!$A$2:$G$6,4,FALSE),0)=0,"Set limit",IF($U13&lt;=VLOOKUP($C13,Limits!$A$2:$G$6,4,FALSE),"OK","Over")))</f>
      </c>
      <c r="X13">
        <f>IF($W13="","",LEN($W13))</f>
      </c>
      <c r="Y13">
        <f>IF($W13="","",IF(IFERROR(VLOOKUP($C13,Limits!$A$2:$G$6,5,FALSE),0)=0,"Set limit",IF($X13&lt;=VLOOKUP($C13,Limits!$A$2:$G$6,5,FALSE),"OK","Over")))</f>
      </c>
    </row>
    <row r="14">
      <c r="E14">
        <f>IF($D14="","",LEN($D14))</f>
      </c>
      <c r="F14">
        <f>IFERROR(VLOOKUP($C14,Limits!$A$2:$G$6,2,FALSE),"")</f>
      </c>
      <c r="G14">
        <f>IF(OR($D14="",$F14=""),"",IF($E14&lt;=$F14,"OK","Over by "&amp;($E14-$F14)))</f>
      </c>
      <c r="I14">
        <f>IF($H14="","",LEN($H14))</f>
      </c>
      <c r="K14">
        <f>IF($J14="","",LEN($J14))</f>
      </c>
      <c r="M14">
        <f>IF($L14="","",LEN($L14))</f>
      </c>
      <c r="O14">
        <f>IF($N14="","",LEN($N14))</f>
      </c>
      <c r="Q14">
        <f>IF($P14="","",LEN($P14))</f>
      </c>
      <c r="R14">
        <f>IFERROR(VLOOKUP($C14,Limits!$A$2:$G$6,3,FALSE),"")</f>
      </c>
      <c r="S14">
        <f>IF($R14="","",IF(MAX($I14,$K14,$M14,$O14,$Q14)&gt;$R14,"Over limit",IF(COUNT($I14,$K14,$M14,$O14,$Q14)&lt;5,"Only "&amp;COUNT($I14,$K14,$M14,$O14,$Q14)&amp;" of 5","OK")))</f>
      </c>
      <c r="U14">
        <f>IF($T14="","",LEN($T14))</f>
      </c>
      <c r="V14">
        <f>IF($T14="","",IF(IFERROR(VLOOKUP($C14,Limits!$A$2:$G$6,4,FALSE),0)=0,"Set limit",IF($U14&lt;=VLOOKUP($C14,Limits!$A$2:$G$6,4,FALSE),"OK","Over")))</f>
      </c>
      <c r="X14">
        <f>IF($W14="","",LEN($W14))</f>
      </c>
      <c r="Y14">
        <f>IF($W14="","",IF(IFERROR(VLOOKUP($C14,Limits!$A$2:$G$6,5,FALSE),0)=0,"Set limit",IF($X14&lt;=VLOOKUP($C14,Limits!$A$2:$G$6,5,FALSE),"OK","Over")))</f>
      </c>
    </row>
    <row r="15">
      <c r="E15">
        <f>IF($D15="","",LEN($D15))</f>
      </c>
      <c r="F15">
        <f>IFERROR(VLOOKUP($C15,Limits!$A$2:$G$6,2,FALSE),"")</f>
      </c>
      <c r="G15">
        <f>IF(OR($D15="",$F15=""),"",IF($E15&lt;=$F15,"OK","Over by "&amp;($E15-$F15)))</f>
      </c>
      <c r="I15">
        <f>IF($H15="","",LEN($H15))</f>
      </c>
      <c r="K15">
        <f>IF($J15="","",LEN($J15))</f>
      </c>
      <c r="M15">
        <f>IF($L15="","",LEN($L15))</f>
      </c>
      <c r="O15">
        <f>IF($N15="","",LEN($N15))</f>
      </c>
      <c r="Q15">
        <f>IF($P15="","",LEN($P15))</f>
      </c>
      <c r="R15">
        <f>IFERROR(VLOOKUP($C15,Limits!$A$2:$G$6,3,FALSE),"")</f>
      </c>
      <c r="S15">
        <f>IF($R15="","",IF(MAX($I15,$K15,$M15,$O15,$Q15)&gt;$R15,"Over limit",IF(COUNT($I15,$K15,$M15,$O15,$Q15)&lt;5,"Only "&amp;COUNT($I15,$K15,$M15,$O15,$Q15)&amp;" of 5","OK")))</f>
      </c>
      <c r="U15">
        <f>IF($T15="","",LEN($T15))</f>
      </c>
      <c r="V15">
        <f>IF($T15="","",IF(IFERROR(VLOOKUP($C15,Limits!$A$2:$G$6,4,FALSE),0)=0,"Set limit",IF($U15&lt;=VLOOKUP($C15,Limits!$A$2:$G$6,4,FALSE),"OK","Over")))</f>
      </c>
      <c r="X15">
        <f>IF($W15="","",LEN($W15))</f>
      </c>
      <c r="Y15">
        <f>IF($W15="","",IF(IFERROR(VLOOKUP($C15,Limits!$A$2:$G$6,5,FALSE),0)=0,"Set limit",IF($X15&lt;=VLOOKUP($C15,Limits!$A$2:$G$6,5,FALSE),"OK","Over")))</f>
      </c>
    </row>
    <row r="16">
      <c r="E16">
        <f>IF($D16="","",LEN($D16))</f>
      </c>
      <c r="F16">
        <f>IFERROR(VLOOKUP($C16,Limits!$A$2:$G$6,2,FALSE),"")</f>
      </c>
      <c r="G16">
        <f>IF(OR($D16="",$F16=""),"",IF($E16&lt;=$F16,"OK","Over by "&amp;($E16-$F16)))</f>
      </c>
      <c r="I16">
        <f>IF($H16="","",LEN($H16))</f>
      </c>
      <c r="K16">
        <f>IF($J16="","",LEN($J16))</f>
      </c>
      <c r="M16">
        <f>IF($L16="","",LEN($L16))</f>
      </c>
      <c r="O16">
        <f>IF($N16="","",LEN($N16))</f>
      </c>
      <c r="Q16">
        <f>IF($P16="","",LEN($P16))</f>
      </c>
      <c r="R16">
        <f>IFERROR(VLOOKUP($C16,Limits!$A$2:$G$6,3,FALSE),"")</f>
      </c>
      <c r="S16">
        <f>IF($R16="","",IF(MAX($I16,$K16,$M16,$O16,$Q16)&gt;$R16,"Over limit",IF(COUNT($I16,$K16,$M16,$O16,$Q16)&lt;5,"Only "&amp;COUNT($I16,$K16,$M16,$O16,$Q16)&amp;" of 5","OK")))</f>
      </c>
      <c r="U16">
        <f>IF($T16="","",LEN($T16))</f>
      </c>
      <c r="V16">
        <f>IF($T16="","",IF(IFERROR(VLOOKUP($C16,Limits!$A$2:$G$6,4,FALSE),0)=0,"Set limit",IF($U16&lt;=VLOOKUP($C16,Limits!$A$2:$G$6,4,FALSE),"OK","Over")))</f>
      </c>
      <c r="X16">
        <f>IF($W16="","",LEN($W16))</f>
      </c>
      <c r="Y16">
        <f>IF($W16="","",IF(IFERROR(VLOOKUP($C16,Limits!$A$2:$G$6,5,FALSE),0)=0,"Set limit",IF($X16&lt;=VLOOKUP($C16,Limits!$A$2:$G$6,5,FALSE),"OK","Over")))</f>
      </c>
    </row>
    <row r="17">
      <c r="E17">
        <f>IF($D17="","",LEN($D17))</f>
      </c>
      <c r="F17">
        <f>IFERROR(VLOOKUP($C17,Limits!$A$2:$G$6,2,FALSE),"")</f>
      </c>
      <c r="G17">
        <f>IF(OR($D17="",$F17=""),"",IF($E17&lt;=$F17,"OK","Over by "&amp;($E17-$F17)))</f>
      </c>
      <c r="I17">
        <f>IF($H17="","",LEN($H17))</f>
      </c>
      <c r="K17">
        <f>IF($J17="","",LEN($J17))</f>
      </c>
      <c r="M17">
        <f>IF($L17="","",LEN($L17))</f>
      </c>
      <c r="O17">
        <f>IF($N17="","",LEN($N17))</f>
      </c>
      <c r="Q17">
        <f>IF($P17="","",LEN($P17))</f>
      </c>
      <c r="R17">
        <f>IFERROR(VLOOKUP($C17,Limits!$A$2:$G$6,3,FALSE),"")</f>
      </c>
      <c r="S17">
        <f>IF($R17="","",IF(MAX($I17,$K17,$M17,$O17,$Q17)&gt;$R17,"Over limit",IF(COUNT($I17,$K17,$M17,$O17,$Q17)&lt;5,"Only "&amp;COUNT($I17,$K17,$M17,$O17,$Q17)&amp;" of 5","OK")))</f>
      </c>
      <c r="U17">
        <f>IF($T17="","",LEN($T17))</f>
      </c>
      <c r="V17">
        <f>IF($T17="","",IF(IFERROR(VLOOKUP($C17,Limits!$A$2:$G$6,4,FALSE),0)=0,"Set limit",IF($U17&lt;=VLOOKUP($C17,Limits!$A$2:$G$6,4,FALSE),"OK","Over")))</f>
      </c>
      <c r="X17">
        <f>IF($W17="","",LEN($W17))</f>
      </c>
      <c r="Y17">
        <f>IF($W17="","",IF(IFERROR(VLOOKUP($C17,Limits!$A$2:$G$6,5,FALSE),0)=0,"Set limit",IF($X17&lt;=VLOOKUP($C17,Limits!$A$2:$G$6,5,FALSE),"OK","Over")))</f>
      </c>
    </row>
    <row r="18">
      <c r="E18">
        <f>IF($D18="","",LEN($D18))</f>
      </c>
      <c r="F18">
        <f>IFERROR(VLOOKUP($C18,Limits!$A$2:$G$6,2,FALSE),"")</f>
      </c>
      <c r="G18">
        <f>IF(OR($D18="",$F18=""),"",IF($E18&lt;=$F18,"OK","Over by "&amp;($E18-$F18)))</f>
      </c>
      <c r="I18">
        <f>IF($H18="","",LEN($H18))</f>
      </c>
      <c r="K18">
        <f>IF($J18="","",LEN($J18))</f>
      </c>
      <c r="M18">
        <f>IF($L18="","",LEN($L18))</f>
      </c>
      <c r="O18">
        <f>IF($N18="","",LEN($N18))</f>
      </c>
      <c r="Q18">
        <f>IF($P18="","",LEN($P18))</f>
      </c>
      <c r="R18">
        <f>IFERROR(VLOOKUP($C18,Limits!$A$2:$G$6,3,FALSE),"")</f>
      </c>
      <c r="S18">
        <f>IF($R18="","",IF(MAX($I18,$K18,$M18,$O18,$Q18)&gt;$R18,"Over limit",IF(COUNT($I18,$K18,$M18,$O18,$Q18)&lt;5,"Only "&amp;COUNT($I18,$K18,$M18,$O18,$Q18)&amp;" of 5","OK")))</f>
      </c>
      <c r="U18">
        <f>IF($T18="","",LEN($T18))</f>
      </c>
      <c r="V18">
        <f>IF($T18="","",IF(IFERROR(VLOOKUP($C18,Limits!$A$2:$G$6,4,FALSE),0)=0,"Set limit",IF($U18&lt;=VLOOKUP($C18,Limits!$A$2:$G$6,4,FALSE),"OK","Over")))</f>
      </c>
      <c r="X18">
        <f>IF($W18="","",LEN($W18))</f>
      </c>
      <c r="Y18">
        <f>IF($W18="","",IF(IFERROR(VLOOKUP($C18,Limits!$A$2:$G$6,5,FALSE),0)=0,"Set limit",IF($X18&lt;=VLOOKUP($C18,Limits!$A$2:$G$6,5,FALSE),"OK","Over")))</f>
      </c>
    </row>
    <row r="19">
      <c r="E19">
        <f>IF($D19="","",LEN($D19))</f>
      </c>
      <c r="F19">
        <f>IFERROR(VLOOKUP($C19,Limits!$A$2:$G$6,2,FALSE),"")</f>
      </c>
      <c r="G19">
        <f>IF(OR($D19="",$F19=""),"",IF($E19&lt;=$F19,"OK","Over by "&amp;($E19-$F19)))</f>
      </c>
      <c r="I19">
        <f>IF($H19="","",LEN($H19))</f>
      </c>
      <c r="K19">
        <f>IF($J19="","",LEN($J19))</f>
      </c>
      <c r="M19">
        <f>IF($L19="","",LEN($L19))</f>
      </c>
      <c r="O19">
        <f>IF($N19="","",LEN($N19))</f>
      </c>
      <c r="Q19">
        <f>IF($P19="","",LEN($P19))</f>
      </c>
      <c r="R19">
        <f>IFERROR(VLOOKUP($C19,Limits!$A$2:$G$6,3,FALSE),"")</f>
      </c>
      <c r="S19">
        <f>IF($R19="","",IF(MAX($I19,$K19,$M19,$O19,$Q19)&gt;$R19,"Over limit",IF(COUNT($I19,$K19,$M19,$O19,$Q19)&lt;5,"Only "&amp;COUNT($I19,$K19,$M19,$O19,$Q19)&amp;" of 5","OK")))</f>
      </c>
      <c r="U19">
        <f>IF($T19="","",LEN($T19))</f>
      </c>
      <c r="V19">
        <f>IF($T19="","",IF(IFERROR(VLOOKUP($C19,Limits!$A$2:$G$6,4,FALSE),0)=0,"Set limit",IF($U19&lt;=VLOOKUP($C19,Limits!$A$2:$G$6,4,FALSE),"OK","Over")))</f>
      </c>
      <c r="X19">
        <f>IF($W19="","",LEN($W19))</f>
      </c>
      <c r="Y19">
        <f>IF($W19="","",IF(IFERROR(VLOOKUP($C19,Limits!$A$2:$G$6,5,FALSE),0)=0,"Set limit",IF($X19&lt;=VLOOKUP($C19,Limits!$A$2:$G$6,5,FALSE),"OK","Over")))</f>
      </c>
    </row>
    <row r="20">
      <c r="E20">
        <f>IF($D20="","",LEN($D20))</f>
      </c>
      <c r="F20">
        <f>IFERROR(VLOOKUP($C20,Limits!$A$2:$G$6,2,FALSE),"")</f>
      </c>
      <c r="G20">
        <f>IF(OR($D20="",$F20=""),"",IF($E20&lt;=$F20,"OK","Over by "&amp;($E20-$F20)))</f>
      </c>
      <c r="I20">
        <f>IF($H20="","",LEN($H20))</f>
      </c>
      <c r="K20">
        <f>IF($J20="","",LEN($J20))</f>
      </c>
      <c r="M20">
        <f>IF($L20="","",LEN($L20))</f>
      </c>
      <c r="O20">
        <f>IF($N20="","",LEN($N20))</f>
      </c>
      <c r="Q20">
        <f>IF($P20="","",LEN($P20))</f>
      </c>
      <c r="R20">
        <f>IFERROR(VLOOKUP($C20,Limits!$A$2:$G$6,3,FALSE),"")</f>
      </c>
      <c r="S20">
        <f>IF($R20="","",IF(MAX($I20,$K20,$M20,$O20,$Q20)&gt;$R20,"Over limit",IF(COUNT($I20,$K20,$M20,$O20,$Q20)&lt;5,"Only "&amp;COUNT($I20,$K20,$M20,$O20,$Q20)&amp;" of 5","OK")))</f>
      </c>
      <c r="U20">
        <f>IF($T20="","",LEN($T20))</f>
      </c>
      <c r="V20">
        <f>IF($T20="","",IF(IFERROR(VLOOKUP($C20,Limits!$A$2:$G$6,4,FALSE),0)=0,"Set limit",IF($U20&lt;=VLOOKUP($C20,Limits!$A$2:$G$6,4,FALSE),"OK","Over")))</f>
      </c>
      <c r="X20">
        <f>IF($W20="","",LEN($W20))</f>
      </c>
      <c r="Y20">
        <f>IF($W20="","",IF(IFERROR(VLOOKUP($C20,Limits!$A$2:$G$6,5,FALSE),0)=0,"Set limit",IF($X20&lt;=VLOOKUP($C20,Limits!$A$2:$G$6,5,FALSE),"OK","Over")))</f>
      </c>
    </row>
    <row r="21">
      <c r="E21">
        <f>IF($D21="","",LEN($D21))</f>
      </c>
      <c r="F21">
        <f>IFERROR(VLOOKUP($C21,Limits!$A$2:$G$6,2,FALSE),"")</f>
      </c>
      <c r="G21">
        <f>IF(OR($D21="",$F21=""),"",IF($E21&lt;=$F21,"OK","Over by "&amp;($E21-$F21)))</f>
      </c>
      <c r="I21">
        <f>IF($H21="","",LEN($H21))</f>
      </c>
      <c r="K21">
        <f>IF($J21="","",LEN($J21))</f>
      </c>
      <c r="M21">
        <f>IF($L21="","",LEN($L21))</f>
      </c>
      <c r="O21">
        <f>IF($N21="","",LEN($N21))</f>
      </c>
      <c r="Q21">
        <f>IF($P21="","",LEN($P21))</f>
      </c>
      <c r="R21">
        <f>IFERROR(VLOOKUP($C21,Limits!$A$2:$G$6,3,FALSE),"")</f>
      </c>
      <c r="S21">
        <f>IF($R21="","",IF(MAX($I21,$K21,$M21,$O21,$Q21)&gt;$R21,"Over limit",IF(COUNT($I21,$K21,$M21,$O21,$Q21)&lt;5,"Only "&amp;COUNT($I21,$K21,$M21,$O21,$Q21)&amp;" of 5","OK")))</f>
      </c>
      <c r="U21">
        <f>IF($T21="","",LEN($T21))</f>
      </c>
      <c r="V21">
        <f>IF($T21="","",IF(IFERROR(VLOOKUP($C21,Limits!$A$2:$G$6,4,FALSE),0)=0,"Set limit",IF($U21&lt;=VLOOKUP($C21,Limits!$A$2:$G$6,4,FALSE),"OK","Over")))</f>
      </c>
      <c r="X21">
        <f>IF($W21="","",LEN($W21))</f>
      </c>
      <c r="Y21">
        <f>IF($W21="","",IF(IFERROR(VLOOKUP($C21,Limits!$A$2:$G$6,5,FALSE),0)=0,"Set limit",IF($X21&lt;=VLOOKUP($C21,Limits!$A$2:$G$6,5,FALSE),"OK","Over")))</f>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10" customWidth="1"/>
    <col min="3" max="3" width="10" customWidth="1"/>
    <col min="4" max="4" width="14" customWidth="1"/>
    <col min="5" max="5" width="18" customWidth="1"/>
    <col min="6" max="6" width="22" customWidth="1"/>
    <col min="7" max="7" width="96" customWidth="1"/>
  </cols>
  <sheetData>
    <row r="1">
      <c r="A1" s="1" t="inlineStr">
        <is>
          <t xml:space="preserve">Marketplace</t>
        </is>
      </c>
      <c r="B1" s="1" t="inlineStr">
        <is>
          <t xml:space="preserve">Title</t>
        </is>
      </c>
      <c r="C1" s="1" t="inlineStr">
        <is>
          <t xml:space="preserve">Bullet</t>
        </is>
      </c>
      <c r="D1" s="1" t="inlineStr">
        <is>
          <t xml:space="preserve">Description</t>
        </is>
      </c>
      <c r="E1" s="1" t="inlineStr">
        <is>
          <t xml:space="preserve">Backend keywords</t>
        </is>
      </c>
      <c r="F1" s="1" t="inlineStr">
        <is>
          <t xml:space="preserve">Main image, longest side</t>
        </is>
      </c>
      <c r="G1" s="1" t="inlineStr">
        <is>
          <t xml:space="preserve">Confirm before you rely on it</t>
        </is>
      </c>
    </row>
    <row r="2">
      <c r="A2" t="inlineStr">
        <is>
          <t xml:space="preserve">Amazon</t>
        </is>
      </c>
      <c r="B2">
        <v>200</v>
      </c>
      <c r="C2">
        <v>500</v>
      </c>
      <c r="D2">
        <v>2000</v>
      </c>
      <c r="E2">
        <v>250</v>
      </c>
      <c r="F2">
        <v>1600</v>
      </c>
      <c r="G2" t="inlineStr">
        <is>
          <t xml:space="preserve">Category limits are tighter than the platform maximum and are enforced differently. Many categories suppress titles over 80 characters in search. Check your category style guide in Seller Central and overwrite these numbers.</t>
        </is>
      </c>
    </row>
    <row r="3">
      <c r="A3" t="inlineStr">
        <is>
          <t xml:space="preserve">eBay</t>
        </is>
      </c>
      <c r="B3">
        <v>80</v>
      </c>
      <c r="C3">
        <v>500</v>
      </c>
      <c r="D3">
        <v>4000</v>
      </c>
      <c r="E3">
        <v>0</v>
      </c>
      <c r="F3">
        <v>1600</v>
      </c>
      <c r="G3" t="inlineStr">
        <is>
          <t xml:space="preserve">Titles are hard-capped at 80. There is a separate 55-character subtitle which costs money. Backend keywords do not exist; item specifics do the same job and matter more.</t>
        </is>
      </c>
    </row>
    <row r="4">
      <c r="A4" t="inlineStr">
        <is>
          <t xml:space="preserve">Walmart</t>
        </is>
      </c>
      <c r="B4">
        <v>200</v>
      </c>
      <c r="C4">
        <v>500</v>
      </c>
      <c r="D4">
        <v>4000</v>
      </c>
      <c r="E4">
        <v>0</v>
      </c>
      <c r="F4">
        <v>2000</v>
      </c>
      <c r="G4" t="inlineStr">
        <is>
          <t xml:space="preserve">Walmart recommends far shorter titles than the maximum, typically 50 to 75 characters in the brand plus product plus attribute pattern. Treat 200 as the ceiling, not the target.</t>
        </is>
      </c>
    </row>
    <row r="5">
      <c r="A5" t="inlineStr">
        <is>
          <t xml:space="preserve">Etsy</t>
        </is>
      </c>
      <c r="B5">
        <v>140</v>
      </c>
      <c r="C5">
        <v>500</v>
      </c>
      <c r="D5">
        <v>4000</v>
      </c>
      <c r="E5">
        <v>0</v>
      </c>
      <c r="F5">
        <v>2000</v>
      </c>
      <c r="G5" t="inlineStr">
        <is>
          <t xml:space="preserve">Thirteen tags of up to 20 characters do the work backend keywords do elsewhere. Titles are read by shoppers as much as by search.</t>
        </is>
      </c>
    </row>
    <row r="6">
      <c r="A6" t="inlineStr">
        <is>
          <t xml:space="preserve">Generic</t>
        </is>
      </c>
      <c r="B6">
        <v>150</v>
      </c>
      <c r="C6">
        <v>400</v>
      </c>
      <c r="D6">
        <v>2000</v>
      </c>
      <c r="E6">
        <v>200</v>
      </c>
      <c r="F6">
        <v>1600</v>
      </c>
      <c r="G6" t="inlineStr">
        <is>
          <t xml:space="preserve">A conservative default for any marketplace not listed. Replace it with the real figures before you write at length.</t>
        </is>
      </c>
    </row>
    <row r="7"/>
    <row r="8">
      <c r="A8" s="2" t="inlineStr">
        <is>
          <t xml:space="preserve">These numbers are editable on purpose</t>
        </is>
      </c>
    </row>
    <row r="9">
      <c r="A9" t="inlineStr">
        <is>
          <t xml:space="preserve">Marketplace limits change, and they vary by category within a single marketplace. Every check on the Listings tab reads from this table rather than from a hard-coded number, so correcting a figure here corrects every row at once.</t>
        </is>
      </c>
    </row>
    <row r="10">
      <c r="A10" t="inlineStr">
        <is>
          <t xml:space="preserve">The figures above were accurate to the platform documentation when this file was written. We have not tested them against every category, and you should not either: check the two or three you actually sell in.</t>
        </is>
      </c>
    </row>
    <row r="11"/>
    <row r="12">
      <c r="A12" s="2" t="inlineStr">
        <is>
          <t xml:space="preserve">One caution on character counts</t>
        </is>
      </c>
    </row>
    <row r="13">
      <c r="A13" t="inlineStr">
        <is>
          <t xml:space="preserve">Amazon counts backend search terms in bytes, and the sheet counts characters. For plain English the two are identical. For accented or non-Latin characters they are not, and you will have less room than the sheet suggests.</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0" customWidth="1"/>
    <col min="2" max="2" width="44" customWidth="1"/>
    <col min="3" max="3" width="96" customWidth="1"/>
  </cols>
  <sheetData>
    <row r="1">
      <c r="A1" s="1" t="inlineStr">
        <is>
          <t xml:space="preserve">Field</t>
        </is>
      </c>
      <c r="B1" s="1" t="inlineStr">
        <is>
          <t xml:space="preserve">What it has to do</t>
        </is>
      </c>
      <c r="C1" s="1" t="inlineStr">
        <is>
          <t xml:space="preserve">How to write it</t>
        </is>
      </c>
    </row>
    <row r="2">
      <c r="A2" t="inlineStr">
        <is>
          <t xml:space="preserve">Title</t>
        </is>
      </c>
      <c r="B2" t="inlineStr">
        <is>
          <t xml:space="preserve">Win the click and carry the search terms</t>
        </is>
      </c>
      <c r="C2" t="inlineStr">
        <is>
          <t xml:space="preserve">Product type first, then the defining attribute, then size or quantity. Leave the brand off where the marketplace adds it for you. Front-load, because mobile truncates.</t>
        </is>
      </c>
    </row>
    <row r="3">
      <c r="A3" t="inlineStr">
        <is>
          <t xml:space="preserve">Bullet 1</t>
        </is>
      </c>
      <c r="B3" t="inlineStr">
        <is>
          <t xml:space="preserve">Answer the question that stops people buying</t>
        </is>
      </c>
      <c r="C3" t="inlineStr">
        <is>
          <t xml:space="preserve">Read your support inbox. Whatever is asked most often about this product goes first, not the feature you are proudest of.</t>
        </is>
      </c>
    </row>
    <row r="4">
      <c r="A4" t="inlineStr">
        <is>
          <t xml:space="preserve">Bullet 2</t>
        </is>
      </c>
      <c r="B4" t="inlineStr">
        <is>
          <t xml:space="preserve">Establish fit, size or compatibility</t>
        </is>
      </c>
      <c r="C4" t="inlineStr">
        <is>
          <t xml:space="preserve">The commonest cause of a return is something that could have been stated here in one sentence.</t>
        </is>
      </c>
    </row>
    <row r="5">
      <c r="A5" t="inlineStr">
        <is>
          <t xml:space="preserve">Bullet 3</t>
        </is>
      </c>
      <c r="B5" t="inlineStr">
        <is>
          <t xml:space="preserve">Prove the quality claim</t>
        </is>
      </c>
      <c r="C5" t="inlineStr">
        <is>
          <t xml:space="preserve">Materials, construction, testing. A specific detail beats an adjective: tri-ply base beats premium quality.</t>
        </is>
      </c>
    </row>
    <row r="6">
      <c r="A6" t="inlineStr">
        <is>
          <t xml:space="preserve">Bullet 4</t>
        </is>
      </c>
      <c r="B6" t="inlineStr">
        <is>
          <t xml:space="preserve">Handle the comparison</t>
        </is>
      </c>
      <c r="C6" t="inlineStr">
        <is>
          <t xml:space="preserve">Shoppers are looking at three listings. Say the thing that is true of yours and not of the other two.</t>
        </is>
      </c>
    </row>
    <row r="7">
      <c r="A7" t="inlineStr">
        <is>
          <t xml:space="preserve">Bullet 5</t>
        </is>
      </c>
      <c r="B7" t="inlineStr">
        <is>
          <t xml:space="preserve">State what it is not for</t>
        </is>
      </c>
      <c r="C7" t="inlineStr">
        <is>
          <t xml:space="preserve">It costs a small number of unsuitable orders and prevents a larger number of returns and one-star reviews.</t>
        </is>
      </c>
    </row>
    <row r="8">
      <c r="A8" t="inlineStr">
        <is>
          <t xml:space="preserve">Description</t>
        </is>
      </c>
      <c r="B8" t="inlineStr">
        <is>
          <t xml:space="preserve">Sell to the reader who is still undecided</t>
        </is>
      </c>
      <c r="C8" t="inlineStr">
        <is>
          <t xml:space="preserve">Most shoppers never reach it. Write it for the ones who do, which means detail rather than repetition of the bullets.</t>
        </is>
      </c>
    </row>
    <row r="9">
      <c r="A9" t="inlineStr">
        <is>
          <t xml:space="preserve">Backend keywords</t>
        </is>
      </c>
      <c r="B9" t="inlineStr">
        <is>
          <t xml:space="preserve">Cover what the visible copy cannot</t>
        </is>
      </c>
      <c r="C9" t="inlineStr">
        <is>
          <t xml:space="preserve">Synonyms, common misspellings, regional terms. No repetition of words already in the title, no competitor brands, no punctuation.</t>
        </is>
      </c>
    </row>
    <row r="10"/>
    <row r="11">
      <c r="A11" s="2" t="inlineStr">
        <is>
          <t xml:space="preserve">Three rules that apply everywhere</t>
        </is>
      </c>
    </row>
    <row r="12">
      <c r="A12" t="inlineStr">
        <is>
          <t xml:space="preserve">Never paste the same copy across marketplaces. Each one ranks on different signals, truncates at a different point, and penalises different things.</t>
        </is>
      </c>
    </row>
    <row r="13">
      <c r="A13" t="inlineStr">
        <is>
          <t xml:space="preserve">Never paste supplier copy. It is on every competing listing, it answers none of your customers questions, and on Amazon it is the reason your listing loses to a reseller of the same item.</t>
        </is>
      </c>
    </row>
    <row r="14">
      <c r="A14" t="inlineStr">
        <is>
          <t xml:space="preserve">Write the listing before you run ads to it. Advertising a listing that does not convert is the most expensive way to discover it does not convert.</t>
        </is>
      </c>
    </row>
  </sheetData>
</worksheet>
</file>